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60" yWindow="-75" windowWidth="12600" windowHeight="801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H8" i="1"/>
  <c r="L8"/>
  <c r="L11"/>
  <c r="L12"/>
  <c r="G8"/>
  <c r="K8"/>
  <c r="K11"/>
  <c r="K12"/>
  <c r="F8"/>
  <c r="J8"/>
  <c r="J11"/>
  <c r="J12"/>
  <c r="G26"/>
  <c r="E13"/>
  <c r="E8"/>
  <c r="I11"/>
  <c r="I12"/>
  <c r="I13"/>
  <c r="I14"/>
  <c r="E14" s="1"/>
  <c r="I7"/>
  <c r="E7" s="1"/>
  <c r="I8"/>
  <c r="I9"/>
  <c r="E9" s="1"/>
  <c r="I6"/>
  <c r="E6" s="1"/>
  <c r="D26"/>
  <c r="D15"/>
  <c r="D10"/>
  <c r="I10" s="1"/>
  <c r="H26"/>
  <c r="E26"/>
  <c r="F26"/>
  <c r="J14" l="1"/>
  <c r="F14" s="1"/>
  <c r="F13"/>
  <c r="J13"/>
  <c r="J9"/>
  <c r="F9" s="1"/>
  <c r="F7"/>
  <c r="J7"/>
  <c r="J6"/>
  <c r="F6" s="1"/>
  <c r="E15"/>
  <c r="E10"/>
  <c r="J10" s="1"/>
  <c r="D17"/>
  <c r="K14" l="1"/>
  <c r="G14" s="1"/>
  <c r="F15"/>
  <c r="G13"/>
  <c r="K13"/>
  <c r="G9"/>
  <c r="K9"/>
  <c r="G7"/>
  <c r="K7"/>
  <c r="K6"/>
  <c r="G6" s="1"/>
  <c r="F10"/>
  <c r="E17"/>
  <c r="L14" l="1"/>
  <c r="H14" s="1"/>
  <c r="G15"/>
  <c r="H13"/>
  <c r="L13"/>
  <c r="H9"/>
  <c r="L9"/>
  <c r="H7"/>
  <c r="L7"/>
  <c r="G10"/>
  <c r="L6"/>
  <c r="H6" s="1"/>
  <c r="K10"/>
  <c r="F17"/>
  <c r="H15" l="1"/>
  <c r="H10"/>
  <c r="L10"/>
  <c r="G17"/>
  <c r="H17" l="1"/>
</calcChain>
</file>

<file path=xl/sharedStrings.xml><?xml version="1.0" encoding="utf-8"?>
<sst xmlns="http://schemas.openxmlformats.org/spreadsheetml/2006/main" count="34" uniqueCount="26">
  <si>
    <t>I.</t>
  </si>
  <si>
    <t>Příjmy v  Kč</t>
  </si>
  <si>
    <t>z toho</t>
  </si>
  <si>
    <t xml:space="preserve"> </t>
  </si>
  <si>
    <t>Daňové  příjmy</t>
  </si>
  <si>
    <t>Nedaňové příjmy</t>
  </si>
  <si>
    <t>Kapitálové příjmy</t>
  </si>
  <si>
    <t>Přijaté transfery</t>
  </si>
  <si>
    <t xml:space="preserve">                           Příjmy celkem:</t>
  </si>
  <si>
    <t>II.</t>
  </si>
  <si>
    <t>Výdaje v  Kč</t>
  </si>
  <si>
    <t>Běžné výdaje</t>
  </si>
  <si>
    <t>Kapitálové výdaje</t>
  </si>
  <si>
    <t xml:space="preserve">                            Výdaje celkem </t>
  </si>
  <si>
    <t>III.</t>
  </si>
  <si>
    <t>IV.</t>
  </si>
  <si>
    <t>Financování v  Kč</t>
  </si>
  <si>
    <t>Změna stavu krátkodobých prostředků</t>
  </si>
  <si>
    <t>Aktivní krát.operace řízení likvidity</t>
  </si>
  <si>
    <t>Aktivní dlouh.operace řízení likvidity</t>
  </si>
  <si>
    <t>Financování celkem</t>
  </si>
  <si>
    <t>Uhrazené splátky kr.př. půjčených prostř.</t>
  </si>
  <si>
    <t>Uhrazené splátky dl.př. půjčených prostř.</t>
  </si>
  <si>
    <t>Střednědobý výhled</t>
  </si>
  <si>
    <t>SALDO: výdajů a příjmů a financování</t>
  </si>
  <si>
    <t>na léta 2022 - 2025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</si>
</sst>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i/>
      <sz val="16"/>
      <color rgb="FF00206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6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35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NumberFormat="1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left"/>
    </xf>
    <xf numFmtId="3" fontId="3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4" xfId="0" applyFont="1" applyBorder="1"/>
    <xf numFmtId="0" fontId="1" fillId="0" borderId="5" xfId="0" applyFont="1" applyBorder="1"/>
    <xf numFmtId="0" fontId="5" fillId="2" borderId="4" xfId="0" applyFont="1" applyFill="1" applyBorder="1"/>
    <xf numFmtId="0" fontId="5" fillId="2" borderId="5" xfId="0" applyFont="1" applyFill="1" applyBorder="1"/>
    <xf numFmtId="3" fontId="6" fillId="2" borderId="6" xfId="0" applyNumberFormat="1" applyFont="1" applyFill="1" applyBorder="1" applyAlignment="1">
      <alignment horizontal="center"/>
    </xf>
    <xf numFmtId="0" fontId="5" fillId="0" borderId="4" xfId="0" applyFont="1" applyFill="1" applyBorder="1"/>
    <xf numFmtId="0" fontId="5" fillId="0" borderId="5" xfId="0" applyFont="1" applyFill="1" applyBorder="1"/>
    <xf numFmtId="3" fontId="6" fillId="0" borderId="6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/>
    <xf numFmtId="0" fontId="5" fillId="2" borderId="5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3" fontId="3" fillId="0" borderId="9" xfId="0" applyNumberFormat="1" applyFont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3" fontId="6" fillId="2" borderId="1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3" fontId="1" fillId="0" borderId="0" xfId="0" applyNumberFormat="1" applyFont="1"/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285750</xdr:colOff>
      <xdr:row>3</xdr:row>
      <xdr:rowOff>3174</xdr:rowOff>
    </xdr:to>
    <xdr:pic>
      <xdr:nvPicPr>
        <xdr:cNvPr id="2" name="Obrázek 1" descr="Ošelín,znak,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752474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tabSelected="1" topLeftCell="B10" workbookViewId="0">
      <selection activeCell="C4" sqref="C4"/>
    </sheetView>
  </sheetViews>
  <sheetFormatPr defaultRowHeight="15.75"/>
  <cols>
    <col min="1" max="1" width="7" style="1" customWidth="1"/>
    <col min="2" max="2" width="6.28515625" style="1" customWidth="1"/>
    <col min="3" max="3" width="37.7109375" style="1" bestFit="1" customWidth="1"/>
    <col min="4" max="4" width="13.85546875" style="3" hidden="1" customWidth="1"/>
    <col min="5" max="5" width="13.85546875" style="3" bestFit="1" customWidth="1"/>
    <col min="6" max="8" width="14.7109375" style="3" bestFit="1" customWidth="1"/>
    <col min="9" max="9" width="16.5703125" style="1" hidden="1" customWidth="1"/>
    <col min="10" max="12" width="10.140625" style="1" hidden="1" customWidth="1"/>
    <col min="13" max="14" width="10.140625" style="1" bestFit="1" customWidth="1"/>
    <col min="15" max="16384" width="9.140625" style="1"/>
  </cols>
  <sheetData>
    <row r="2" spans="1:14" ht="20.25">
      <c r="C2" s="2" t="s">
        <v>23</v>
      </c>
    </row>
    <row r="3" spans="1:14" ht="20.25">
      <c r="A3" s="4"/>
      <c r="C3" s="2" t="s">
        <v>25</v>
      </c>
    </row>
    <row r="4" spans="1:14" ht="4.5" customHeight="1" thickBot="1"/>
    <row r="5" spans="1:14" ht="20.25">
      <c r="A5" s="5" t="s">
        <v>0</v>
      </c>
      <c r="B5" s="6"/>
      <c r="C5" s="7" t="s">
        <v>1</v>
      </c>
      <c r="D5" s="34">
        <v>2021</v>
      </c>
      <c r="E5" s="34">
        <v>2022</v>
      </c>
      <c r="F5" s="34">
        <v>2023</v>
      </c>
      <c r="G5" s="34">
        <v>2024</v>
      </c>
      <c r="H5" s="34">
        <v>2025</v>
      </c>
      <c r="I5" s="1">
        <v>2020</v>
      </c>
      <c r="J5" s="1">
        <v>2021</v>
      </c>
      <c r="K5" s="1">
        <v>2022</v>
      </c>
      <c r="L5" s="1">
        <v>2023</v>
      </c>
    </row>
    <row r="6" spans="1:14">
      <c r="A6" s="8" t="s">
        <v>2</v>
      </c>
      <c r="B6" s="9" t="s">
        <v>3</v>
      </c>
      <c r="C6" s="10" t="s">
        <v>4</v>
      </c>
      <c r="D6" s="11">
        <v>2656000</v>
      </c>
      <c r="E6" s="11">
        <f>D6+I6</f>
        <v>2695840</v>
      </c>
      <c r="F6" s="11">
        <f>E6+J6</f>
        <v>2736277.6</v>
      </c>
      <c r="G6" s="11">
        <f>F6+K6</f>
        <v>2777321.764</v>
      </c>
      <c r="H6" s="11">
        <f>G6+L6</f>
        <v>2818981.5904600001</v>
      </c>
      <c r="I6" s="1">
        <f>(D6/100)*1.5</f>
        <v>39840</v>
      </c>
      <c r="J6" s="1">
        <f>(E6/100)*1.5</f>
        <v>40437.600000000006</v>
      </c>
      <c r="K6" s="1">
        <f>(F6/100)*1.5</f>
        <v>41044.164000000004</v>
      </c>
      <c r="L6" s="1">
        <f>(G6/100)*1.5</f>
        <v>41659.826459999997</v>
      </c>
      <c r="M6" s="36"/>
      <c r="N6" s="36"/>
    </row>
    <row r="7" spans="1:14">
      <c r="A7" s="12"/>
      <c r="B7" s="13" t="s">
        <v>3</v>
      </c>
      <c r="C7" s="10" t="s">
        <v>5</v>
      </c>
      <c r="D7" s="11">
        <v>1300000</v>
      </c>
      <c r="E7" s="11">
        <f>D7+I7</f>
        <v>1319500</v>
      </c>
      <c r="F7" s="11">
        <f t="shared" ref="F7:F9" si="0">E7+J7</f>
        <v>1339292.5</v>
      </c>
      <c r="G7" s="11">
        <f t="shared" ref="G7:G9" si="1">F7+K7</f>
        <v>1359381.8875</v>
      </c>
      <c r="H7" s="11">
        <f t="shared" ref="H7:H9" si="2">G7+L7</f>
        <v>1379772.6158125</v>
      </c>
      <c r="I7" s="1">
        <f t="shared" ref="I7:I14" si="3">(D7/100)*1.5</f>
        <v>19500</v>
      </c>
      <c r="J7" s="1">
        <f t="shared" ref="J7:J14" si="4">(E7/100)*1.5</f>
        <v>19792.5</v>
      </c>
      <c r="K7" s="1">
        <f t="shared" ref="K7:K14" si="5">(F7/100)*1.5</f>
        <v>20089.387499999997</v>
      </c>
      <c r="L7" s="1">
        <f t="shared" ref="L7:L14" si="6">(G7/100)*1.5</f>
        <v>20390.728312499999</v>
      </c>
      <c r="M7" s="36"/>
    </row>
    <row r="8" spans="1:14">
      <c r="A8" s="12"/>
      <c r="B8" s="13" t="s">
        <v>3</v>
      </c>
      <c r="C8" s="14" t="s">
        <v>6</v>
      </c>
      <c r="D8" s="11">
        <v>20000</v>
      </c>
      <c r="E8" s="11">
        <f t="shared" ref="E8:E9" si="7">D8+I8</f>
        <v>20300</v>
      </c>
      <c r="F8" s="11">
        <f t="shared" si="0"/>
        <v>20604.5</v>
      </c>
      <c r="G8" s="11">
        <f t="shared" si="1"/>
        <v>20913.567500000001</v>
      </c>
      <c r="H8" s="11">
        <f t="shared" si="2"/>
        <v>21227.271012500001</v>
      </c>
      <c r="I8" s="1">
        <f t="shared" si="3"/>
        <v>300</v>
      </c>
      <c r="J8" s="1">
        <f t="shared" si="4"/>
        <v>304.5</v>
      </c>
      <c r="K8" s="1">
        <f t="shared" si="5"/>
        <v>309.0675</v>
      </c>
      <c r="L8" s="1">
        <f t="shared" si="6"/>
        <v>313.70351250000004</v>
      </c>
      <c r="M8" s="36"/>
    </row>
    <row r="9" spans="1:14">
      <c r="A9" s="15"/>
      <c r="B9" s="13" t="s">
        <v>3</v>
      </c>
      <c r="C9" s="16" t="s">
        <v>7</v>
      </c>
      <c r="D9" s="11">
        <v>694400</v>
      </c>
      <c r="E9" s="11">
        <f t="shared" si="7"/>
        <v>704816</v>
      </c>
      <c r="F9" s="11">
        <f t="shared" si="0"/>
        <v>715388.24</v>
      </c>
      <c r="G9" s="11">
        <f t="shared" si="1"/>
        <v>726119.06359999999</v>
      </c>
      <c r="H9" s="11">
        <f t="shared" si="2"/>
        <v>737010.84955399996</v>
      </c>
      <c r="I9" s="1">
        <f t="shared" si="3"/>
        <v>10416</v>
      </c>
      <c r="J9" s="1">
        <f t="shared" si="4"/>
        <v>10572.24</v>
      </c>
      <c r="K9" s="1">
        <f t="shared" si="5"/>
        <v>10730.8236</v>
      </c>
      <c r="L9" s="1">
        <f t="shared" si="6"/>
        <v>10891.785954000001</v>
      </c>
      <c r="M9" s="36"/>
    </row>
    <row r="10" spans="1:14" ht="20.25">
      <c r="A10" s="17" t="s">
        <v>8</v>
      </c>
      <c r="B10" s="18"/>
      <c r="C10" s="18"/>
      <c r="D10" s="19">
        <f>SUM(D6:D9)</f>
        <v>4670400</v>
      </c>
      <c r="E10" s="19">
        <f t="shared" ref="E10:F10" si="8">SUM(E6:E9)</f>
        <v>4740456</v>
      </c>
      <c r="F10" s="19">
        <f t="shared" si="8"/>
        <v>4811562.84</v>
      </c>
      <c r="G10" s="19">
        <f t="shared" ref="G10:H10" si="9">SUM(G6:G9)</f>
        <v>4883736.2825999996</v>
      </c>
      <c r="H10" s="19">
        <f t="shared" si="9"/>
        <v>4956992.326839</v>
      </c>
      <c r="I10" s="1">
        <f t="shared" si="3"/>
        <v>70056</v>
      </c>
      <c r="J10" s="1">
        <f t="shared" si="4"/>
        <v>71106.84</v>
      </c>
      <c r="K10" s="1">
        <f t="shared" si="5"/>
        <v>72173.442600000009</v>
      </c>
      <c r="L10" s="1">
        <f t="shared" si="6"/>
        <v>73256.044238999995</v>
      </c>
    </row>
    <row r="11" spans="1:14" ht="5.25" customHeight="1">
      <c r="A11" s="20"/>
      <c r="B11" s="21"/>
      <c r="C11" s="21"/>
      <c r="D11" s="22"/>
      <c r="E11" s="22"/>
      <c r="F11" s="22"/>
      <c r="G11" s="22"/>
      <c r="H11" s="22"/>
      <c r="I11" s="1">
        <f t="shared" si="3"/>
        <v>0</v>
      </c>
      <c r="J11" s="1">
        <f t="shared" si="4"/>
        <v>0</v>
      </c>
      <c r="K11" s="1">
        <f t="shared" si="5"/>
        <v>0</v>
      </c>
      <c r="L11" s="1">
        <f t="shared" si="6"/>
        <v>0</v>
      </c>
    </row>
    <row r="12" spans="1:14" ht="20.25">
      <c r="A12" s="23" t="s">
        <v>9</v>
      </c>
      <c r="B12" s="24"/>
      <c r="C12" s="25" t="s">
        <v>10</v>
      </c>
      <c r="D12" s="35"/>
      <c r="E12" s="35"/>
      <c r="F12" s="35"/>
      <c r="G12" s="35"/>
      <c r="H12" s="35"/>
      <c r="I12" s="1">
        <f t="shared" si="3"/>
        <v>0</v>
      </c>
      <c r="J12" s="1">
        <f t="shared" si="4"/>
        <v>0</v>
      </c>
      <c r="K12" s="1">
        <f t="shared" si="5"/>
        <v>0</v>
      </c>
      <c r="L12" s="1">
        <f t="shared" si="6"/>
        <v>0</v>
      </c>
    </row>
    <row r="13" spans="1:14">
      <c r="A13" s="12" t="s">
        <v>2</v>
      </c>
      <c r="B13" s="13" t="s">
        <v>3</v>
      </c>
      <c r="C13" s="16" t="s">
        <v>11</v>
      </c>
      <c r="D13" s="11">
        <v>3577000</v>
      </c>
      <c r="E13" s="11">
        <f>D13+I13+12450</f>
        <v>3643105</v>
      </c>
      <c r="F13" s="11">
        <f>E13+J13+12450</f>
        <v>3710201.5750000002</v>
      </c>
      <c r="G13" s="11">
        <f>F13+K13</f>
        <v>3765854.5986250001</v>
      </c>
      <c r="H13" s="11">
        <f>G13+L13+12450</f>
        <v>3834792.4176043752</v>
      </c>
      <c r="I13" s="1">
        <f t="shared" si="3"/>
        <v>53655</v>
      </c>
      <c r="J13" s="1">
        <f t="shared" si="4"/>
        <v>54646.575000000004</v>
      </c>
      <c r="K13" s="1">
        <f t="shared" si="5"/>
        <v>55653.023625000002</v>
      </c>
      <c r="L13" s="1">
        <f t="shared" si="6"/>
        <v>56487.818979374999</v>
      </c>
    </row>
    <row r="14" spans="1:14">
      <c r="A14" s="12"/>
      <c r="B14" s="13"/>
      <c r="C14" s="14" t="s">
        <v>12</v>
      </c>
      <c r="D14" s="11">
        <v>714500</v>
      </c>
      <c r="E14" s="11">
        <f>D14+I14</f>
        <v>725217.5</v>
      </c>
      <c r="F14" s="11">
        <f>E14+J14</f>
        <v>736095.76249999995</v>
      </c>
      <c r="G14" s="11">
        <f>F14+K14+12450</f>
        <v>759587.1989374999</v>
      </c>
      <c r="H14" s="11">
        <f>G14+L14</f>
        <v>770981.00692156237</v>
      </c>
      <c r="I14" s="1">
        <f t="shared" si="3"/>
        <v>10717.5</v>
      </c>
      <c r="J14" s="1">
        <f t="shared" si="4"/>
        <v>10878.262500000001</v>
      </c>
      <c r="K14" s="1">
        <f t="shared" si="5"/>
        <v>11041.436437499999</v>
      </c>
      <c r="L14" s="1">
        <f t="shared" si="6"/>
        <v>11393.807984062498</v>
      </c>
    </row>
    <row r="15" spans="1:14" ht="20.25">
      <c r="A15" s="17" t="s">
        <v>13</v>
      </c>
      <c r="B15" s="18"/>
      <c r="C15" s="18"/>
      <c r="D15" s="19">
        <f t="shared" ref="D15:F15" si="10">SUM(D13:D14)</f>
        <v>4291500</v>
      </c>
      <c r="E15" s="19">
        <f t="shared" si="10"/>
        <v>4368322.5</v>
      </c>
      <c r="F15" s="19">
        <f t="shared" si="10"/>
        <v>4446297.3375000004</v>
      </c>
      <c r="G15" s="19">
        <f t="shared" ref="G15:H15" si="11">SUM(G13:G14)</f>
        <v>4525441.7975625005</v>
      </c>
      <c r="H15" s="19">
        <f t="shared" si="11"/>
        <v>4605773.4245259371</v>
      </c>
    </row>
    <row r="16" spans="1:14" ht="7.5" customHeight="1">
      <c r="A16" s="12"/>
      <c r="B16" s="13"/>
      <c r="C16" s="14"/>
      <c r="D16" s="11"/>
      <c r="E16" s="11"/>
      <c r="F16" s="11"/>
      <c r="G16" s="11"/>
      <c r="H16" s="11"/>
    </row>
    <row r="17" spans="1:8" ht="20.25">
      <c r="A17" s="23" t="s">
        <v>14</v>
      </c>
      <c r="B17" s="37" t="s">
        <v>24</v>
      </c>
      <c r="C17" s="38"/>
      <c r="D17" s="19">
        <f>SUM(D10-D15-D26)</f>
        <v>0</v>
      </c>
      <c r="E17" s="19">
        <f t="shared" ref="E17:H17" si="12">SUM(E10-E15-E26)</f>
        <v>0</v>
      </c>
      <c r="F17" s="19">
        <f t="shared" si="12"/>
        <v>-0.49750000052154064</v>
      </c>
      <c r="G17" s="19">
        <f t="shared" si="12"/>
        <v>0.48503749910742044</v>
      </c>
      <c r="H17" s="19">
        <f t="shared" si="12"/>
        <v>-9.768693707883358E-2</v>
      </c>
    </row>
    <row r="18" spans="1:8" ht="6.75" customHeight="1">
      <c r="A18" s="12"/>
      <c r="B18" s="13"/>
      <c r="C18" s="14"/>
      <c r="D18" s="11"/>
      <c r="E18" s="11"/>
      <c r="F18" s="11"/>
      <c r="G18" s="11"/>
      <c r="H18" s="11"/>
    </row>
    <row r="19" spans="1:8" ht="20.25">
      <c r="A19" s="23" t="s">
        <v>15</v>
      </c>
      <c r="B19" s="24"/>
      <c r="C19" s="25" t="s">
        <v>16</v>
      </c>
      <c r="D19" s="35"/>
      <c r="E19" s="35"/>
      <c r="F19" s="35"/>
      <c r="G19" s="35"/>
      <c r="H19" s="35"/>
    </row>
    <row r="20" spans="1:8" ht="15" customHeight="1">
      <c r="A20" s="12" t="s">
        <v>2</v>
      </c>
      <c r="B20" s="13">
        <v>8114</v>
      </c>
      <c r="C20" s="16" t="s">
        <v>21</v>
      </c>
      <c r="D20" s="11"/>
      <c r="E20" s="11"/>
      <c r="F20" s="11"/>
      <c r="G20" s="11"/>
      <c r="H20" s="11"/>
    </row>
    <row r="21" spans="1:8" ht="15" customHeight="1">
      <c r="A21" s="12"/>
      <c r="B21" s="13">
        <v>8115</v>
      </c>
      <c r="C21" s="16" t="s">
        <v>17</v>
      </c>
      <c r="D21" s="11"/>
      <c r="E21" s="11"/>
      <c r="F21" s="11"/>
      <c r="G21" s="11"/>
      <c r="H21" s="11"/>
    </row>
    <row r="22" spans="1:8">
      <c r="A22" s="12"/>
      <c r="B22" s="13">
        <v>8117</v>
      </c>
      <c r="C22" s="16" t="s">
        <v>18</v>
      </c>
      <c r="D22" s="11"/>
      <c r="E22" s="11"/>
      <c r="F22" s="11"/>
      <c r="G22" s="11"/>
      <c r="H22" s="11"/>
    </row>
    <row r="23" spans="1:8">
      <c r="A23" s="12"/>
      <c r="B23" s="13">
        <v>8118</v>
      </c>
      <c r="C23" s="16" t="s">
        <v>18</v>
      </c>
      <c r="D23" s="11"/>
      <c r="E23" s="11"/>
      <c r="F23" s="11"/>
      <c r="G23" s="11"/>
      <c r="H23" s="11"/>
    </row>
    <row r="24" spans="1:8">
      <c r="A24" s="26"/>
      <c r="B24" s="27">
        <v>8124</v>
      </c>
      <c r="C24" s="16" t="s">
        <v>22</v>
      </c>
      <c r="D24" s="29">
        <v>378900</v>
      </c>
      <c r="E24" s="29">
        <v>372133.5</v>
      </c>
      <c r="F24" s="29">
        <v>365266</v>
      </c>
      <c r="G24" s="29">
        <v>358294</v>
      </c>
      <c r="H24" s="29">
        <v>351219</v>
      </c>
    </row>
    <row r="25" spans="1:8">
      <c r="A25" s="26"/>
      <c r="B25" s="27">
        <v>8128</v>
      </c>
      <c r="C25" s="28" t="s">
        <v>19</v>
      </c>
      <c r="D25" s="29"/>
      <c r="E25" s="29"/>
      <c r="F25" s="29"/>
      <c r="G25" s="29"/>
      <c r="H25" s="29"/>
    </row>
    <row r="26" spans="1:8" ht="21" thickBot="1">
      <c r="A26" s="30" t="s">
        <v>13</v>
      </c>
      <c r="B26" s="31"/>
      <c r="C26" s="31" t="s">
        <v>20</v>
      </c>
      <c r="D26" s="32">
        <f t="shared" ref="D26:F26" si="13">SUM(D20:D25)</f>
        <v>378900</v>
      </c>
      <c r="E26" s="32">
        <f t="shared" si="13"/>
        <v>372133.5</v>
      </c>
      <c r="F26" s="32">
        <f t="shared" si="13"/>
        <v>365266</v>
      </c>
      <c r="G26" s="32">
        <f t="shared" ref="G26:H26" si="14">SUM(G20:G25)</f>
        <v>358294</v>
      </c>
      <c r="H26" s="32">
        <f t="shared" si="14"/>
        <v>351219</v>
      </c>
    </row>
    <row r="27" spans="1:8">
      <c r="D27" s="33"/>
      <c r="E27" s="33"/>
      <c r="F27" s="33"/>
      <c r="G27" s="33"/>
      <c r="H27" s="33"/>
    </row>
    <row r="28" spans="1:8">
      <c r="D28" s="33"/>
      <c r="E28" s="33"/>
      <c r="F28" s="33"/>
      <c r="G28" s="33"/>
      <c r="H28" s="33"/>
    </row>
    <row r="29" spans="1:8">
      <c r="D29" s="33"/>
      <c r="E29" s="33"/>
      <c r="F29" s="33"/>
      <c r="G29" s="33"/>
      <c r="H29" s="33"/>
    </row>
    <row r="30" spans="1:8">
      <c r="D30" s="33"/>
      <c r="E30" s="33"/>
      <c r="F30" s="33"/>
      <c r="G30" s="33"/>
      <c r="H30" s="33"/>
    </row>
    <row r="31" spans="1:8">
      <c r="D31" s="33"/>
      <c r="E31" s="33"/>
      <c r="F31" s="33"/>
      <c r="G31" s="33"/>
      <c r="H31" s="33"/>
    </row>
    <row r="32" spans="1:8">
      <c r="D32" s="33"/>
      <c r="E32" s="33"/>
      <c r="F32" s="33"/>
      <c r="G32" s="33"/>
      <c r="H32" s="33"/>
    </row>
    <row r="33" spans="4:8">
      <c r="D33" s="33"/>
      <c r="E33" s="33"/>
      <c r="F33" s="33"/>
      <c r="G33" s="33"/>
      <c r="H33" s="33"/>
    </row>
    <row r="34" spans="4:8">
      <c r="D34" s="33"/>
      <c r="E34" s="33"/>
      <c r="F34" s="33"/>
      <c r="G34" s="33"/>
      <c r="H34" s="33"/>
    </row>
    <row r="35" spans="4:8">
      <c r="D35" s="33"/>
      <c r="E35" s="33"/>
      <c r="F35" s="33"/>
      <c r="G35" s="33"/>
      <c r="H35" s="33"/>
    </row>
    <row r="36" spans="4:8">
      <c r="D36" s="33"/>
      <c r="E36" s="33"/>
      <c r="F36" s="33"/>
      <c r="G36" s="33"/>
      <c r="H36" s="33"/>
    </row>
    <row r="37" spans="4:8">
      <c r="D37" s="33"/>
      <c r="E37" s="33"/>
      <c r="F37" s="33"/>
      <c r="G37" s="33"/>
      <c r="H37" s="33"/>
    </row>
    <row r="38" spans="4:8">
      <c r="D38" s="33"/>
      <c r="E38" s="33"/>
      <c r="F38" s="33"/>
      <c r="G38" s="33"/>
      <c r="H38" s="33"/>
    </row>
    <row r="39" spans="4:8">
      <c r="D39" s="33"/>
      <c r="E39" s="33"/>
      <c r="F39" s="33"/>
      <c r="G39" s="33"/>
      <c r="H39" s="33"/>
    </row>
    <row r="40" spans="4:8">
      <c r="D40" s="33"/>
      <c r="E40" s="33"/>
      <c r="F40" s="33"/>
      <c r="G40" s="33"/>
      <c r="H40" s="33"/>
    </row>
    <row r="41" spans="4:8">
      <c r="D41" s="33"/>
      <c r="E41" s="33"/>
      <c r="F41" s="33"/>
      <c r="G41" s="33"/>
      <c r="H41" s="33"/>
    </row>
    <row r="42" spans="4:8">
      <c r="D42" s="33"/>
      <c r="E42" s="33"/>
      <c r="F42" s="33"/>
      <c r="G42" s="33"/>
      <c r="H42" s="33"/>
    </row>
    <row r="43" spans="4:8">
      <c r="D43" s="33"/>
      <c r="E43" s="33"/>
      <c r="F43" s="33"/>
      <c r="G43" s="33"/>
      <c r="H43" s="33"/>
    </row>
    <row r="44" spans="4:8">
      <c r="D44" s="33"/>
      <c r="E44" s="33"/>
      <c r="F44" s="33"/>
      <c r="G44" s="33"/>
      <c r="H44" s="33"/>
    </row>
    <row r="45" spans="4:8">
      <c r="D45" s="33"/>
      <c r="E45" s="33"/>
      <c r="F45" s="33"/>
      <c r="G45" s="33"/>
      <c r="H45" s="33"/>
    </row>
    <row r="46" spans="4:8">
      <c r="D46" s="33"/>
      <c r="E46" s="33"/>
      <c r="F46" s="33"/>
      <c r="G46" s="33"/>
      <c r="H46" s="33"/>
    </row>
    <row r="47" spans="4:8">
      <c r="D47" s="33"/>
      <c r="E47" s="33"/>
      <c r="F47" s="33"/>
      <c r="G47" s="33"/>
      <c r="H47" s="33"/>
    </row>
    <row r="48" spans="4:8">
      <c r="D48" s="33"/>
      <c r="E48" s="33"/>
      <c r="F48" s="33"/>
      <c r="G48" s="33"/>
      <c r="H48" s="33"/>
    </row>
    <row r="49" spans="4:8">
      <c r="D49" s="33"/>
      <c r="E49" s="33"/>
      <c r="F49" s="33"/>
      <c r="G49" s="33"/>
      <c r="H49" s="33"/>
    </row>
    <row r="50" spans="4:8">
      <c r="D50" s="33"/>
      <c r="E50" s="33"/>
      <c r="F50" s="33"/>
      <c r="G50" s="33"/>
      <c r="H50" s="33"/>
    </row>
    <row r="51" spans="4:8">
      <c r="D51" s="33"/>
      <c r="E51" s="33"/>
      <c r="F51" s="33"/>
      <c r="G51" s="33"/>
      <c r="H51" s="33"/>
    </row>
    <row r="52" spans="4:8">
      <c r="D52" s="33"/>
      <c r="E52" s="33"/>
      <c r="F52" s="33"/>
      <c r="G52" s="33"/>
      <c r="H52" s="33"/>
    </row>
    <row r="53" spans="4:8">
      <c r="D53" s="33"/>
      <c r="E53" s="33"/>
      <c r="F53" s="33"/>
      <c r="G53" s="33"/>
      <c r="H53" s="33"/>
    </row>
    <row r="54" spans="4:8">
      <c r="D54" s="33"/>
      <c r="E54" s="33"/>
      <c r="F54" s="33"/>
      <c r="G54" s="33"/>
      <c r="H54" s="33"/>
    </row>
    <row r="55" spans="4:8">
      <c r="D55" s="33"/>
      <c r="E55" s="33"/>
      <c r="F55" s="33"/>
      <c r="G55" s="33"/>
      <c r="H55" s="33"/>
    </row>
    <row r="56" spans="4:8">
      <c r="D56" s="33"/>
      <c r="E56" s="33"/>
      <c r="F56" s="33"/>
      <c r="G56" s="33"/>
      <c r="H56" s="33"/>
    </row>
    <row r="57" spans="4:8">
      <c r="D57" s="33"/>
      <c r="E57" s="33"/>
      <c r="F57" s="33"/>
      <c r="G57" s="33"/>
      <c r="H57" s="33"/>
    </row>
  </sheetData>
  <mergeCells count="1">
    <mergeCell ref="B17:C17"/>
  </mergeCells>
  <pageMargins left="0.25" right="0.25" top="0.75" bottom="0.75" header="0.3" footer="0.3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Heimlichová</dc:creator>
  <cp:lastModifiedBy>Lucie Heimlichová</cp:lastModifiedBy>
  <cp:lastPrinted>2019-12-06T11:56:24Z</cp:lastPrinted>
  <dcterms:created xsi:type="dcterms:W3CDTF">2016-12-28T21:17:10Z</dcterms:created>
  <dcterms:modified xsi:type="dcterms:W3CDTF">2020-12-14T11:26:36Z</dcterms:modified>
</cp:coreProperties>
</file>